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 tabRatio="955"/>
  </bookViews>
  <sheets>
    <sheet name="25社保本收" sheetId="550" r:id="rId1"/>
    <sheet name="25社保本支" sheetId="551" r:id="rId2"/>
    <sheet name="25社保省本级结余 " sheetId="552" r:id="rId3"/>
  </sheets>
  <definedNames>
    <definedName name="_xlnm.Print_Area" localSheetId="0">'25社保本收'!$A$1:$F$24</definedName>
    <definedName name="_xlnm.Print_Titles" localSheetId="0">'25社保本收'!$1:$4</definedName>
    <definedName name="_xlnm.Print_Area" localSheetId="1">'25社保本支'!$A$1:$F$27</definedName>
    <definedName name="_xlnm.Print_Titles" localSheetId="1">'25社保本支'!$1:$4</definedName>
    <definedName name="_xlnm.Print_Titles" localSheetId="2">'25社保省本级结余 '!$1:$4</definedName>
    <definedName name="_xlnm.Print_Area" localSheetId="2">'25社保省本级结余 '!$A$1:$E$18</definedName>
  </definedNames>
  <calcPr calcId="144525" fullPrecision="0"/>
</workbook>
</file>

<file path=xl/comments1.xml><?xml version="1.0" encoding="utf-8"?>
<comments xmlns="http://schemas.openxmlformats.org/spreadsheetml/2006/main">
  <authors>
    <author>Administrator</author>
  </authors>
  <commentList>
    <comment ref="I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98666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H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95666</t>
        </r>
      </text>
    </comment>
  </commentList>
</comments>
</file>

<file path=xl/sharedStrings.xml><?xml version="1.0" encoding="utf-8"?>
<sst xmlns="http://schemas.openxmlformats.org/spreadsheetml/2006/main" count="86" uniqueCount="62">
  <si>
    <t>省本级2025年社会保险基金预算收入预算表</t>
  </si>
  <si>
    <t>单位：万元</t>
  </si>
  <si>
    <t>预算科目</t>
  </si>
  <si>
    <t>2024年执行数</t>
  </si>
  <si>
    <t>2025年预算数</t>
  </si>
  <si>
    <t>2025年预算数比2024年执行数</t>
  </si>
  <si>
    <t>增减额</t>
  </si>
  <si>
    <t>增减%</t>
  </si>
  <si>
    <t>省本级社会保险基金预算收入合计</t>
  </si>
  <si>
    <t>企业职工基本养老保险基金收入</t>
  </si>
  <si>
    <t xml:space="preserve">    企业职工基本养老保险费收入</t>
  </si>
  <si>
    <t xml:space="preserve">    企业职工基本养老保险基金财政补贴收入</t>
  </si>
  <si>
    <t xml:space="preserve">    其他收入</t>
  </si>
  <si>
    <t>机关事业单位基本养老保险基金收入</t>
  </si>
  <si>
    <t xml:space="preserve">    机关事业单位基本养老保险费收入</t>
  </si>
  <si>
    <t xml:space="preserve">    机关事业单位基本养老保险基金财政补贴收入</t>
  </si>
  <si>
    <t>失业保险基金收入</t>
  </si>
  <si>
    <t>*</t>
  </si>
  <si>
    <t xml:space="preserve">    失业保险费收入</t>
  </si>
  <si>
    <t>职工基本医疗保险基金收入</t>
  </si>
  <si>
    <t xml:space="preserve">    职工基本医疗保险费收入</t>
  </si>
  <si>
    <t>工伤保险基金收入</t>
  </si>
  <si>
    <t xml:space="preserve">    工伤保险费收入</t>
  </si>
  <si>
    <t>城乡居民基本医疗保险基金收入</t>
  </si>
  <si>
    <t>注：加注*号的请参见《辽宁省2024年预算执行情况和2025年预算草案说明》。</t>
  </si>
  <si>
    <t xml:space="preserve">省本级2025年社会保险基金预算支出预算表 </t>
  </si>
  <si>
    <t>省本级社会保险基金预算支出合计</t>
  </si>
  <si>
    <t>企业职工基本养老保险基金支出</t>
  </si>
  <si>
    <t>　 基本养老金</t>
  </si>
  <si>
    <t xml:space="preserve">   丧葬补助金和抚恤金</t>
  </si>
  <si>
    <t xml:space="preserve">   其他支出</t>
  </si>
  <si>
    <t>机关事业单位基本养老保险基金支出</t>
  </si>
  <si>
    <t xml:space="preserve">       基本养老金</t>
  </si>
  <si>
    <t xml:space="preserve">       其他支出</t>
  </si>
  <si>
    <t>失业保险基金支出</t>
  </si>
  <si>
    <t>　 失业保险金</t>
  </si>
  <si>
    <t xml:space="preserve">   医疗保险费</t>
  </si>
  <si>
    <t xml:space="preserve">   丧葬抚恤补助</t>
  </si>
  <si>
    <t xml:space="preserve">   稳岗补贴</t>
  </si>
  <si>
    <t xml:space="preserve">   技能提升补贴</t>
  </si>
  <si>
    <t xml:space="preserve">   其他费用</t>
  </si>
  <si>
    <t xml:space="preserve">   转移支出</t>
  </si>
  <si>
    <t>职工基本医疗保险基金支出</t>
  </si>
  <si>
    <t>　 基本医疗保险待遇</t>
  </si>
  <si>
    <t>工伤保险基金支出</t>
  </si>
  <si>
    <t>　 工伤保险待遇</t>
  </si>
  <si>
    <t xml:space="preserve">   劳动能力鉴定</t>
  </si>
  <si>
    <t>省本级2025年社会保险基金预算结余预算表</t>
  </si>
  <si>
    <t>省本级社会保险基金预算本年收支结余合计</t>
  </si>
  <si>
    <t>省本级社会保险基金预算年末滚存结余合计</t>
  </si>
  <si>
    <t>一、企业职工基本养老保险基金本年收支结余</t>
  </si>
  <si>
    <t xml:space="preserve">    企业职工基本养老保险基金年末滚存结余</t>
  </si>
  <si>
    <t>二、机关事业单位基本养老保险基金本年收支结余</t>
  </si>
  <si>
    <t xml:space="preserve">    机关事业单位基本养老保险基金年末滚存结余</t>
  </si>
  <si>
    <t>三、失业保险基金本年收支结余</t>
  </si>
  <si>
    <t xml:space="preserve">    失业保险基金年末滚存结余</t>
  </si>
  <si>
    <t>四、职工基本医疗保险基金本年收支结余</t>
  </si>
  <si>
    <t xml:space="preserve">    职工基本医疗保险基金年末滚存结余</t>
  </si>
  <si>
    <t>五、工伤保险基金本年收支结余</t>
  </si>
  <si>
    <t xml:space="preserve">    工伤保险基金年末滚存结余</t>
  </si>
  <si>
    <t>六、城乡居民基本医疗保险基金本年收支结余</t>
  </si>
  <si>
    <t xml:space="preserve">    城乡居民基本医疗保险基金年末滚存结余</t>
  </si>
</sst>
</file>

<file path=xl/styles.xml><?xml version="1.0" encoding="utf-8"?>
<styleSheet xmlns="http://schemas.openxmlformats.org/spreadsheetml/2006/main">
  <numFmts count="12">
    <numFmt numFmtId="176" formatCode="_ * #,##0_ ;_ * \-#,##0_ ;_ * &quot;-&quot;??_ ;_ @_ "/>
    <numFmt numFmtId="177" formatCode="0.0%"/>
    <numFmt numFmtId="43" formatCode="_ * #,##0.00_ ;_ * \-#,##0.00_ ;_ * &quot;-&quot;??_ ;_ @_ "/>
    <numFmt numFmtId="178" formatCode="#,##0_ "/>
    <numFmt numFmtId="179" formatCode="#,##0.00_ "/>
    <numFmt numFmtId="180" formatCode="0_ "/>
    <numFmt numFmtId="181" formatCode="0.00_ "/>
    <numFmt numFmtId="44" formatCode="_ &quot;￥&quot;* #,##0.00_ ;_ &quot;￥&quot;* \-#,##0.00_ ;_ &quot;￥&quot;* &quot;-&quot;??_ ;_ @_ "/>
    <numFmt numFmtId="182" formatCode="0.0_ "/>
    <numFmt numFmtId="42" formatCode="_ &quot;￥&quot;* #,##0_ ;_ &quot;￥&quot;* \-#,##0_ ;_ &quot;￥&quot;* &quot;-&quot;_ ;_ @_ "/>
    <numFmt numFmtId="41" formatCode="_ * #,##0_ ;_ * \-#,##0_ ;_ * &quot;-&quot;_ ;_ @_ "/>
    <numFmt numFmtId="183" formatCode="#,##0_ ;\-#,##0;;"/>
  </numFmts>
  <fonts count="53">
    <font>
      <sz val="12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黑体"/>
      <charset val="134"/>
    </font>
    <font>
      <sz val="11"/>
      <color indexed="8"/>
      <name val="宋体"/>
      <charset val="134"/>
    </font>
    <font>
      <sz val="12"/>
      <color indexed="8"/>
      <name val="宋体"/>
      <charset val="1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theme="0"/>
      <name val="宋体"/>
      <charset val="134"/>
      <scheme val="minor"/>
    </font>
    <font>
      <sz val="7"/>
      <name val="Small Fonts"/>
      <charset val="0"/>
    </font>
    <font>
      <sz val="11"/>
      <color indexed="20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indexed="9"/>
      <name val="宋体"/>
      <charset val="134"/>
    </font>
    <font>
      <i/>
      <sz val="11"/>
      <color rgb="FF7F7F7F"/>
      <name val="宋体"/>
      <charset val="134"/>
      <scheme val="minor"/>
    </font>
    <font>
      <b/>
      <sz val="15"/>
      <color indexed="54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16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0"/>
      <name val="MS Sans Serif"/>
      <charset val="0"/>
    </font>
    <font>
      <sz val="11"/>
      <color indexed="62"/>
      <name val="宋体"/>
      <charset val="134"/>
    </font>
    <font>
      <sz val="12"/>
      <name val="Times New Roman"/>
      <charset val="134"/>
    </font>
    <font>
      <b/>
      <sz val="11"/>
      <color indexed="54"/>
      <name val="宋体"/>
      <charset val="134"/>
    </font>
    <font>
      <sz val="11"/>
      <color rgb="FF006100"/>
      <name val="宋体"/>
      <charset val="134"/>
      <scheme val="minor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indexed="10"/>
      <name val="宋体"/>
      <charset val="134"/>
    </font>
    <font>
      <sz val="10"/>
      <name val="Geneva"/>
      <charset val="134"/>
    </font>
    <font>
      <sz val="11"/>
      <name val="Times New Roman"/>
      <charset val="0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indexed="54"/>
      <name val="宋体"/>
      <charset val="134"/>
    </font>
    <font>
      <b/>
      <sz val="13"/>
      <color indexed="54"/>
      <name val="宋体"/>
      <charset val="134"/>
    </font>
    <font>
      <u/>
      <sz val="11"/>
      <color rgb="FF800080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A5A5A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35"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0" borderId="11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46" borderId="2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/>
    <xf numFmtId="0" fontId="9" fillId="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0" fillId="0" borderId="0"/>
    <xf numFmtId="4" fontId="32" fillId="0" borderId="0" applyFont="0" applyFill="0" applyBorder="0" applyAlignment="0" applyProtection="0"/>
    <xf numFmtId="0" fontId="6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9" fillId="31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21" applyNumberFormat="0" applyAlignment="0" applyProtection="0">
      <alignment vertical="center"/>
    </xf>
    <xf numFmtId="0" fontId="0" fillId="0" borderId="0"/>
    <xf numFmtId="0" fontId="0" fillId="0" borderId="0"/>
    <xf numFmtId="0" fontId="22" fillId="4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/>
    <xf numFmtId="0" fontId="42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179" fontId="4" fillId="40" borderId="20">
      <alignment horizontal="right" vertical="center"/>
      <protection locked="0"/>
    </xf>
    <xf numFmtId="0" fontId="19" fillId="7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14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33" fillId="21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21" borderId="0" applyNumberFormat="0" applyBorder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9" fillId="2" borderId="17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/>
    <xf numFmtId="0" fontId="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Font="0" applyFill="0" applyBorder="0" applyAlignment="0" applyProtection="0"/>
    <xf numFmtId="0" fontId="0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22" fillId="28" borderId="0" applyNumberFormat="0" applyBorder="0" applyAlignment="0" applyProtection="0">
      <alignment vertical="center"/>
    </xf>
    <xf numFmtId="0" fontId="0" fillId="0" borderId="0"/>
    <xf numFmtId="0" fontId="9" fillId="31" borderId="0" applyNumberFormat="0" applyBorder="0" applyAlignment="0" applyProtection="0">
      <alignment vertical="center"/>
    </xf>
    <xf numFmtId="0" fontId="42" fillId="0" borderId="0"/>
    <xf numFmtId="0" fontId="0" fillId="0" borderId="0"/>
    <xf numFmtId="43" fontId="0" fillId="0" borderId="0" applyFont="0" applyBorder="0" applyAlignment="0" applyProtection="0">
      <alignment vertical="center"/>
    </xf>
    <xf numFmtId="0" fontId="0" fillId="0" borderId="0"/>
    <xf numFmtId="0" fontId="2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0" fillId="0" borderId="0"/>
    <xf numFmtId="0" fontId="9" fillId="2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/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27" borderId="14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/>
    <xf numFmtId="0" fontId="27" fillId="28" borderId="13" applyNumberFormat="0" applyAlignment="0" applyProtection="0">
      <alignment vertical="center"/>
    </xf>
    <xf numFmtId="0" fontId="0" fillId="0" borderId="0"/>
    <xf numFmtId="0" fontId="0" fillId="0" borderId="0"/>
    <xf numFmtId="0" fontId="19" fillId="7" borderId="0" applyNumberFormat="0" applyBorder="0" applyAlignment="0" applyProtection="0">
      <alignment vertical="center"/>
    </xf>
    <xf numFmtId="0" fontId="0" fillId="0" borderId="0"/>
    <xf numFmtId="0" fontId="26" fillId="2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1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0" fillId="0" borderId="0"/>
    <xf numFmtId="0" fontId="22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7" fillId="51" borderId="23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9" fillId="2" borderId="17" applyNumberFormat="0" applyFont="0" applyAlignment="0" applyProtection="0">
      <alignment vertical="center"/>
    </xf>
    <xf numFmtId="0" fontId="0" fillId="0" borderId="0"/>
    <xf numFmtId="0" fontId="6" fillId="19" borderId="0" applyNumberFormat="0" applyBorder="0" applyAlignment="0" applyProtection="0">
      <alignment vertical="center"/>
    </xf>
    <xf numFmtId="0" fontId="21" fillId="16" borderId="10" applyNumberFormat="0" applyAlignment="0" applyProtection="0">
      <alignment vertical="center"/>
    </xf>
    <xf numFmtId="0" fontId="0" fillId="0" borderId="0"/>
    <xf numFmtId="0" fontId="9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45" fillId="48" borderId="21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22" fillId="17" borderId="0" applyNumberFormat="0" applyBorder="0" applyAlignment="0" applyProtection="0">
      <alignment vertical="center"/>
    </xf>
    <xf numFmtId="43" fontId="0" fillId="0" borderId="0" applyFon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4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/>
    <xf numFmtId="0" fontId="14" fillId="1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39" fillId="0" borderId="1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2" fillId="0" borderId="0"/>
    <xf numFmtId="0" fontId="9" fillId="3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5" borderId="22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37" fontId="15" fillId="0" borderId="0"/>
    <xf numFmtId="0" fontId="9" fillId="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43" fontId="0" fillId="0" borderId="0" applyFont="0" applyFill="0" applyBorder="0" applyAlignment="0" applyProtection="0"/>
    <xf numFmtId="0" fontId="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7" applyNumberFormat="0" applyFill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11" applyFont="1" applyFill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2" fillId="0" borderId="0" xfId="11" applyFont="1" applyFill="1" applyAlignment="1">
      <alignment vertical="center"/>
    </xf>
    <xf numFmtId="0" fontId="0" fillId="0" borderId="0" xfId="11" applyFont="1" applyFill="1" applyAlignment="1">
      <alignment vertical="center"/>
    </xf>
    <xf numFmtId="0" fontId="1" fillId="0" borderId="0" xfId="11" applyFont="1" applyFill="1" applyAlignment="1">
      <alignment horizontal="center" vertical="center"/>
    </xf>
    <xf numFmtId="0" fontId="3" fillId="0" borderId="0" xfId="11" applyFont="1" applyFill="1" applyAlignment="1">
      <alignment vertical="center"/>
    </xf>
    <xf numFmtId="180" fontId="3" fillId="0" borderId="0" xfId="11" applyNumberFormat="1" applyFont="1" applyFill="1" applyAlignment="1">
      <alignment vertical="center"/>
    </xf>
    <xf numFmtId="180" fontId="4" fillId="0" borderId="0" xfId="11" applyNumberFormat="1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11" applyFont="1" applyFill="1" applyBorder="1" applyAlignment="1">
      <alignment horizontal="justify" vertical="center" wrapText="1"/>
    </xf>
    <xf numFmtId="178" fontId="4" fillId="0" borderId="4" xfId="11" applyNumberFormat="1" applyFont="1" applyFill="1" applyBorder="1" applyAlignment="1">
      <alignment vertical="center"/>
    </xf>
    <xf numFmtId="0" fontId="5" fillId="0" borderId="4" xfId="11" applyFont="1" applyFill="1" applyBorder="1" applyAlignment="1">
      <alignment horizontal="left" vertical="center" wrapText="1" indent="1"/>
    </xf>
    <xf numFmtId="183" fontId="5" fillId="0" borderId="5" xfId="109" applyNumberFormat="1" applyFont="1" applyFill="1" applyBorder="1" applyAlignment="1">
      <alignment vertical="center"/>
    </xf>
    <xf numFmtId="0" fontId="4" fillId="0" borderId="4" xfId="11" applyFont="1" applyFill="1" applyBorder="1" applyAlignment="1">
      <alignment horizontal="left" vertical="center" wrapText="1" indent="1"/>
    </xf>
    <xf numFmtId="177" fontId="4" fillId="0" borderId="0" xfId="11" applyNumberFormat="1" applyFont="1" applyFill="1" applyAlignment="1">
      <alignment horizontal="right" vertical="center"/>
    </xf>
    <xf numFmtId="0" fontId="4" fillId="0" borderId="6" xfId="0" applyFont="1" applyFill="1" applyBorder="1" applyAlignment="1">
      <alignment horizontal="center" vertical="center"/>
    </xf>
    <xf numFmtId="182" fontId="4" fillId="0" borderId="4" xfId="0" applyNumberFormat="1" applyFont="1" applyFill="1" applyBorder="1" applyAlignment="1">
      <alignment vertical="center"/>
    </xf>
    <xf numFmtId="0" fontId="1" fillId="0" borderId="0" xfId="11" applyFont="1" applyFill="1" applyBorder="1" applyAlignment="1">
      <alignment vertical="center"/>
    </xf>
    <xf numFmtId="0" fontId="0" fillId="0" borderId="0" xfId="14" applyFont="1" applyFill="1" applyBorder="1" applyAlignment="1">
      <alignment vertical="center" wrapText="1"/>
    </xf>
    <xf numFmtId="0" fontId="2" fillId="0" borderId="0" xfId="11" applyFont="1" applyFill="1" applyBorder="1" applyAlignment="1">
      <alignment vertical="center"/>
    </xf>
    <xf numFmtId="0" fontId="0" fillId="0" borderId="0" xfId="11" applyFont="1" applyFill="1" applyBorder="1" applyAlignment="1">
      <alignment vertical="center"/>
    </xf>
    <xf numFmtId="0" fontId="6" fillId="0" borderId="0" xfId="0" applyFont="1" applyFill="1" applyBorder="1" applyAlignment="1"/>
    <xf numFmtId="0" fontId="1" fillId="0" borderId="0" xfId="11" applyFont="1" applyFill="1" applyBorder="1" applyAlignment="1">
      <alignment horizontal="center" vertical="center"/>
    </xf>
    <xf numFmtId="0" fontId="3" fillId="0" borderId="0" xfId="11" applyFont="1" applyFill="1" applyBorder="1" applyAlignment="1">
      <alignment vertical="center"/>
    </xf>
    <xf numFmtId="180" fontId="3" fillId="0" borderId="0" xfId="11" applyNumberFormat="1" applyFont="1" applyFill="1" applyBorder="1" applyAlignment="1">
      <alignment vertical="center"/>
    </xf>
    <xf numFmtId="0" fontId="4" fillId="0" borderId="1" xfId="14" applyFont="1" applyFill="1" applyBorder="1" applyAlignment="1">
      <alignment horizontal="center" vertical="center" wrapText="1"/>
    </xf>
    <xf numFmtId="0" fontId="4" fillId="0" borderId="1" xfId="14" applyFont="1" applyFill="1" applyBorder="1" applyAlignment="1">
      <alignment horizontal="center" vertical="center"/>
    </xf>
    <xf numFmtId="0" fontId="4" fillId="0" borderId="4" xfId="14" applyFont="1" applyFill="1" applyBorder="1" applyAlignment="1">
      <alignment horizontal="center" vertical="center"/>
    </xf>
    <xf numFmtId="0" fontId="4" fillId="0" borderId="3" xfId="14" applyFont="1" applyFill="1" applyBorder="1" applyAlignment="1">
      <alignment horizontal="center" vertical="center" wrapText="1"/>
    </xf>
    <xf numFmtId="0" fontId="4" fillId="0" borderId="3" xfId="14" applyFont="1" applyFill="1" applyBorder="1" applyAlignment="1">
      <alignment horizontal="center" vertical="center"/>
    </xf>
    <xf numFmtId="178" fontId="7" fillId="0" borderId="4" xfId="11" applyNumberFormat="1" applyFont="1" applyFill="1" applyBorder="1" applyAlignment="1">
      <alignment vertical="center"/>
    </xf>
    <xf numFmtId="0" fontId="5" fillId="0" borderId="4" xfId="35" applyFont="1" applyFill="1" applyBorder="1" applyAlignment="1">
      <alignment horizontal="left" vertical="center" wrapText="1" indent="1"/>
    </xf>
    <xf numFmtId="0" fontId="5" fillId="0" borderId="2" xfId="11" applyFont="1" applyFill="1" applyBorder="1" applyAlignment="1">
      <alignment horizontal="left" vertical="center" wrapText="1"/>
    </xf>
    <xf numFmtId="176" fontId="0" fillId="0" borderId="0" xfId="178" applyNumberFormat="1" applyFont="1" applyFill="1" applyAlignment="1">
      <alignment horizontal="left" vertical="center" wrapText="1"/>
    </xf>
    <xf numFmtId="177" fontId="3" fillId="0" borderId="0" xfId="11" applyNumberFormat="1" applyFont="1" applyFill="1" applyBorder="1" applyAlignment="1">
      <alignment horizontal="right"/>
    </xf>
    <xf numFmtId="178" fontId="8" fillId="0" borderId="0" xfId="11" applyNumberFormat="1" applyFont="1" applyFill="1" applyBorder="1" applyAlignment="1">
      <alignment vertical="center"/>
    </xf>
    <xf numFmtId="178" fontId="7" fillId="0" borderId="0" xfId="11" applyNumberFormat="1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183" fontId="9" fillId="0" borderId="0" xfId="109" applyNumberFormat="1" applyFont="1" applyFill="1" applyBorder="1" applyAlignment="1">
      <alignment vertical="center"/>
    </xf>
    <xf numFmtId="0" fontId="7" fillId="0" borderId="0" xfId="14" applyFont="1" applyFill="1" applyBorder="1" applyAlignment="1"/>
    <xf numFmtId="0" fontId="0" fillId="0" borderId="0" xfId="0" applyFill="1">
      <alignment vertical="center"/>
    </xf>
    <xf numFmtId="0" fontId="4" fillId="0" borderId="4" xfId="11" applyFont="1" applyFill="1" applyBorder="1" applyAlignment="1">
      <alignment horizontal="justify" vertical="center" wrapText="1"/>
    </xf>
    <xf numFmtId="183" fontId="4" fillId="0" borderId="5" xfId="109" applyNumberFormat="1" applyFont="1" applyFill="1" applyBorder="1" applyAlignment="1">
      <alignment vertical="center"/>
    </xf>
    <xf numFmtId="0" fontId="4" fillId="0" borderId="4" xfId="35" applyFont="1" applyFill="1" applyBorder="1" applyAlignment="1">
      <alignment horizontal="left" vertical="center" wrapText="1" indent="1"/>
    </xf>
    <xf numFmtId="181" fontId="10" fillId="0" borderId="0" xfId="109" applyNumberFormat="1" applyFont="1" applyFill="1" applyBorder="1" applyAlignment="1">
      <alignment horizontal="right" vertical="center"/>
    </xf>
    <xf numFmtId="49" fontId="10" fillId="0" borderId="0" xfId="109" applyNumberFormat="1" applyFont="1" applyFill="1" applyBorder="1" applyAlignment="1">
      <alignment horizontal="right" vertical="center"/>
    </xf>
    <xf numFmtId="49" fontId="0" fillId="0" borderId="0" xfId="11" applyNumberFormat="1" applyFont="1" applyFill="1" applyBorder="1" applyAlignment="1">
      <alignment vertical="center"/>
    </xf>
    <xf numFmtId="0" fontId="0" fillId="0" borderId="0" xfId="11" applyFont="1" applyFill="1" applyBorder="1" applyAlignment="1">
      <alignment horizontal="center" vertical="center"/>
    </xf>
    <xf numFmtId="49" fontId="0" fillId="0" borderId="0" xfId="0" applyNumberFormat="1" applyFill="1">
      <alignment vertical="center"/>
    </xf>
  </cellXfs>
  <cellStyles count="235">
    <cellStyle name="常规" xfId="0" builtinId="0"/>
    <cellStyle name="差_社保草案" xfId="1"/>
    <cellStyle name="常规 2" xfId="2"/>
    <cellStyle name="_ET_STYLE_NoName_00__社保草案" xfId="3"/>
    <cellStyle name="常规_工作用基金最新！！（12.17-政府性基金预算）2018年人代会草案 2" xfId="4"/>
    <cellStyle name="标题 2 2" xfId="5"/>
    <cellStyle name="常规_2012年报人代会20张表-表样 4" xfId="6"/>
    <cellStyle name="_ET_STYLE_NoName_00__社保草案_体制2-2018年人代会草案给人大（报综合）" xfId="7"/>
    <cellStyle name="千位[0]_1" xfId="8"/>
    <cellStyle name="_ET_STYLE_NoName_00____2018年人代会草案（1.10）__" xfId="9"/>
    <cellStyle name="_ET_STYLE_NoName_00__2018年人代会草案（曹12.17）_体制2-2018年人代会草案给人大（报综合）" xfId="10"/>
    <cellStyle name="常规_附件1：辽宁省社会保险基金预算报省人大" xfId="11"/>
    <cellStyle name="常规_Sheet6 2" xfId="12"/>
    <cellStyle name="常规_2012年报人代会20张表-表样 2 2" xfId="13"/>
    <cellStyle name="常规 17" xfId="14"/>
    <cellStyle name="常规_（11月12日）2011年全省财政收入预算（2000亿元） 3" xfId="15"/>
    <cellStyle name="标题 5" xfId="16"/>
    <cellStyle name="表十二之二（其它收入录入表）___builtInStyle97" xfId="17"/>
    <cellStyle name="差_2017年人代会草案国库2" xfId="18"/>
    <cellStyle name="常规_2018年人代会草案---国有资本经营预算（20171211 4" xfId="19"/>
    <cellStyle name="差___2018年人代会草案（草案1.8）__" xfId="20"/>
    <cellStyle name="常规_第一批计划" xfId="21"/>
    <cellStyle name="解释性文本 2" xfId="22"/>
    <cellStyle name="_ET_STYLE_NoName_00__2018年人代会草案（曹12.17）_体制1-2018年人代会草案给人大（报综合）" xfId="23"/>
    <cellStyle name="20% - 强调文字颜色 4 2" xfId="24"/>
    <cellStyle name="常规_（11月12日）2011年全省财政收入预算（2000亿元） 2 2" xfId="25"/>
    <cellStyle name="40% - 强调文字颜色 1 3" xfId="26"/>
    <cellStyle name="强调文字颜色 6 2" xfId="27"/>
    <cellStyle name="_ET_STYLE_NoName_00__社保草案_体制1-2018年人代会草案给人大（报综合）" xfId="28"/>
    <cellStyle name="千分位_97-917" xfId="29"/>
    <cellStyle name="20% - 强调文字颜色 3" xfId="30" builtinId="38"/>
    <cellStyle name="_ET_STYLE_NoName_00__2017年人代会草案国库2_2018年人代会草案（曹12.17）" xfId="31"/>
    <cellStyle name="常规_!!!2018年人代会草案1.3晚(尹)" xfId="32"/>
    <cellStyle name="好_2017年人代会草案国库1" xfId="33"/>
    <cellStyle name="常规_2012年报人代会20张表-表样 3 2" xfId="34"/>
    <cellStyle name="常规_附件1：辽宁省社会保险基金预算报省人大_社保草案" xfId="35"/>
    <cellStyle name="常规___2018年人代会草案（1.10）__" xfId="36"/>
    <cellStyle name="40% - 强调文字颜色 6 2" xfId="37"/>
    <cellStyle name="40% - 强调文字颜色 3" xfId="38" builtinId="39"/>
    <cellStyle name="_ET_STYLE_NoName_00__2017年人代会草案国库2_体制2-2018年人代会草案给人大（报综合）" xfId="39"/>
    <cellStyle name="常规_社保草案" xfId="40"/>
    <cellStyle name="计算" xfId="41" builtinId="22"/>
    <cellStyle name="常规 2 2" xfId="42"/>
    <cellStyle name="常规_体制1-2018年人代会草案给人大（报综合）" xfId="43"/>
    <cellStyle name="强调文字颜色 4 2" xfId="44"/>
    <cellStyle name="40% - 强调文字颜色 4 2" xfId="45"/>
    <cellStyle name="差_2018年人代会草案（草稿支出1.2）" xfId="46"/>
    <cellStyle name="40% - 强调文字颜色 1 2" xfId="47"/>
    <cellStyle name="差_体制2-2018年人代会草案给人大（报综合）" xfId="48"/>
    <cellStyle name="常规_省本级2004年快报及2005年预算（平衡部分） 4" xfId="49"/>
    <cellStyle name="百分比 2 2" xfId="50"/>
    <cellStyle name="常规_2012年报人代会20张表-表样 4 2" xfId="51"/>
    <cellStyle name="警告文本 2" xfId="52"/>
    <cellStyle name="常规_省本级2004年快报及2005年预算（平衡部分）_2017年人代会草案国库2 2" xfId="53"/>
    <cellStyle name="_ET_STYLE_NoName_00__2017年人代会草案国库2_2018年人代会草案（草稿支出1.2）" xfId="54"/>
    <cellStyle name="百分比 3" xfId="55"/>
    <cellStyle name="表九___builtInStyle28" xfId="56"/>
    <cellStyle name="好_2017年人代会草案国库2" xfId="57"/>
    <cellStyle name="常规_国库2018年人代会草案" xfId="58"/>
    <cellStyle name="标题 4 2" xfId="59"/>
    <cellStyle name="常规 4 2" xfId="60"/>
    <cellStyle name="常规_国库2018年人代会草案 2 2" xfId="61"/>
    <cellStyle name="好_体制1-2018年人代会草案给人大（报综合）" xfId="62"/>
    <cellStyle name="百分比 2" xfId="63"/>
    <cellStyle name="60% - 强调文字颜色 2" xfId="64" builtinId="36"/>
    <cellStyle name="_ET_STYLE_NoName_00__2018年人代会草案（曹12.17）" xfId="65"/>
    <cellStyle name="_ET_STYLE_NoName_00__2017年人代会草案国库2_社保草案_体制2-2018年人代会草案给人大（报综合）" xfId="66"/>
    <cellStyle name="常规 3 2" xfId="67"/>
    <cellStyle name="适中 2" xfId="68"/>
    <cellStyle name="标题 3 2" xfId="69"/>
    <cellStyle name="_ET_STYLE_NoName_00__2018年人代会草案（草稿支出1.2）_体制1-2018年人代会草案给人大（报综合）" xfId="70"/>
    <cellStyle name="样式 1" xfId="71"/>
    <cellStyle name="差_2017年人代会草案国库1" xfId="72"/>
    <cellStyle name="60% - 强调文字颜色 3 2" xfId="73"/>
    <cellStyle name="输入 2" xfId="74"/>
    <cellStyle name="常规_省本级2004年快报及2005年预算（平衡部分） 2" xfId="75"/>
    <cellStyle name="_ET_STYLE_NoName_00__工作-新省本级支出！2018年人代会草案（草案1.3）__" xfId="76"/>
    <cellStyle name="40% - 强调文字颜色 2 3" xfId="77"/>
    <cellStyle name="常规 3 4" xfId="78"/>
    <cellStyle name="60% - 强调文字颜色 4 2" xfId="79"/>
    <cellStyle name="注释 2" xfId="80"/>
    <cellStyle name="差___2018年人代会草案（1.10）__" xfId="81"/>
    <cellStyle name="60% - 强调文字颜色 6" xfId="82" builtinId="52"/>
    <cellStyle name="千位分隔 3" xfId="83"/>
    <cellStyle name="常规_附件1：辽宁省社会保险基金预算报省人大 2 2" xfId="84"/>
    <cellStyle name="_ET_STYLE_NoName_00__2017年人代会草案国库2_2018年人代会草案（曹12.17）_体制1-2018年人代会草案给人大（报综合）" xfId="85"/>
    <cellStyle name="40% - 强调文字颜色 5 2" xfId="86"/>
    <cellStyle name="强调文字颜色 5 2" xfId="87"/>
    <cellStyle name="_ET_STYLE_NoName_00__2017年人代会草案国库2_体制1-2018年人代会草案给人大（报综合）" xfId="88"/>
    <cellStyle name="40% - 强调文字颜色 1" xfId="89" builtinId="31"/>
    <cellStyle name="常规_资产 2" xfId="90"/>
    <cellStyle name="千位_1" xfId="91"/>
    <cellStyle name="常规_2007年预算草案(人大)" xfId="92"/>
    <cellStyle name="20% - 强调文字颜色 2" xfId="93" builtinId="34"/>
    <cellStyle name="常规_省本级2004年快报及2005年预算（平衡部分） 2 2" xfId="94"/>
    <cellStyle name="_ET_STYLE_NoName_00__2017年人代会草案国库2___2018年人代会草案（草案1.8）__" xfId="95"/>
    <cellStyle name="_ET_STYLE_NoName_00__2017年人代会草案国库2" xfId="96"/>
    <cellStyle name="常规_体制2-2018年人代会草案给人大（报综合）" xfId="97"/>
    <cellStyle name="20% - 强调文字颜色 3 3" xfId="98"/>
    <cellStyle name="_ET_STYLE_NoName_00__2017年人代会草案国库2_2018年人代会草案（草稿支出1.2）_体制2-2018年人代会草案给人大（报综合）" xfId="99"/>
    <cellStyle name="常规 3" xfId="100"/>
    <cellStyle name="_ET_STYLE_NoName_00__2018年人代会草案（草稿支出1.2）" xfId="101"/>
    <cellStyle name="好_2018省对下工作表（1.4提供曾凡宇补充）" xfId="102"/>
    <cellStyle name="常规_省本级2004年快报及2005年预算（平衡部分） 3" xfId="103"/>
    <cellStyle name="常规 8" xfId="104"/>
    <cellStyle name="常规_8恒信达" xfId="105"/>
    <cellStyle name="好 2" xfId="106"/>
    <cellStyle name="差_工作-新省本级支出！2018年人代会草案（草案1.3）__" xfId="107"/>
    <cellStyle name="差_2018省对下工作表（1.4提供曾凡宇补充）" xfId="108"/>
    <cellStyle name="Normal" xfId="109"/>
    <cellStyle name="强调文字颜色 3 2" xfId="110"/>
    <cellStyle name="常规_工作用基金最新！！（12.17-政府性基金预算）2018年人代会草案" xfId="111"/>
    <cellStyle name="40% - 强调文字颜色 3 2" xfId="112"/>
    <cellStyle name="常规_2012年报人代会20张表-表样" xfId="113"/>
    <cellStyle name="常规_工作用-基金最后（2018.1.3）2018年人代会草案给人大" xfId="114"/>
    <cellStyle name="千位分隔 4 2" xfId="115"/>
    <cellStyle name="_ET_STYLE_NoName_00____2018年人代会草案（草案1.8）__" xfId="116"/>
    <cellStyle name="60% - 强调文字颜色 2 2" xfId="117"/>
    <cellStyle name="常规_省本级2004年快报及2005年预算（平衡部分） 3 2" xfId="118"/>
    <cellStyle name="汇总 2" xfId="119"/>
    <cellStyle name="千位分隔 5 2" xfId="120"/>
    <cellStyle name="好_2018年人代会草案（曹12.17）" xfId="121"/>
    <cellStyle name="常规_国库2018年人代会草案补充 2 2" xfId="122"/>
    <cellStyle name="20% - 强调文字颜色 3 2" xfId="123"/>
    <cellStyle name="好_体制2-2018年人代会草案给人大（报综合）" xfId="124"/>
    <cellStyle name="常规 11 7" xfId="125"/>
    <cellStyle name="千位分隔_2018年人代会草案给人大" xfId="126"/>
    <cellStyle name="20% - 强调文字颜色 1 3" xfId="127"/>
    <cellStyle name="20% - 强调文字颜色 5 2" xfId="128"/>
    <cellStyle name="输出 2" xfId="129"/>
    <cellStyle name="差_2018年人代会草案（曹12.17）" xfId="130"/>
    <cellStyle name="_ET_STYLE_NoName_00_" xfId="131"/>
    <cellStyle name="检查单元格 2" xfId="132"/>
    <cellStyle name="_ET_STYLE_NoName_00__2017年人代会草案国库2_社保草案_体制1-2018年人代会草案给人大（报综合）" xfId="133"/>
    <cellStyle name="_ET_STYLE_NoName_00__2017年人代会草案国库2_社保草案" xfId="134"/>
    <cellStyle name="好_2018年人代会草案（草稿支出1.2）" xfId="135"/>
    <cellStyle name="常规 2 2 2" xfId="136"/>
    <cellStyle name="计算 2" xfId="137"/>
    <cellStyle name="常规 5" xfId="138"/>
    <cellStyle name="常规_2018年人代会草案---国有资本经营预算（20171211 3 2" xfId="139"/>
    <cellStyle name="千位分隔[0]" xfId="140" builtinId="6"/>
    <cellStyle name="40% - 强调文字颜色 4 3" xfId="141"/>
    <cellStyle name="_ET_STYLE_NoName_00__2017年人代会草案国库2_工作-新省本级支出！2018年人代会草案（草案1.3）__" xfId="142"/>
    <cellStyle name="_ET_STYLE_NoName_00__2018年人代会草案（草稿支出1.2）_体制2-2018年人代会草案给人大（报综合）" xfId="143"/>
    <cellStyle name="_ET_STYLE_NoName_00__2017年人代会草案国库2___2018年人代会草案（1.10）__" xfId="144"/>
    <cellStyle name="标题 1 2" xfId="145"/>
    <cellStyle name="20% - 强调文字颜色 1" xfId="146" builtinId="30"/>
    <cellStyle name="好___2018年人代会草案（1.10）__" xfId="147"/>
    <cellStyle name="常规_（11月12日）2011年全省财政收入预算（2000亿元）" xfId="148"/>
    <cellStyle name="常规_草案按经济分类表样 2" xfId="149"/>
    <cellStyle name="强调文字颜色 2 2" xfId="150"/>
    <cellStyle name="40% - 强调文字颜色 2 2" xfId="151"/>
    <cellStyle name="常规_省本级2004年快报及2005年预算（平衡部分） 4 2" xfId="152"/>
    <cellStyle name="常规_ts" xfId="153"/>
    <cellStyle name="标题 4" xfId="154" builtinId="19"/>
    <cellStyle name="常规 4" xfId="155"/>
    <cellStyle name="60% - 强调文字颜色 1 2" xfId="156"/>
    <cellStyle name="解释性文本" xfId="157" builtinId="53"/>
    <cellStyle name="好___2018年人代会草案（草案1.8）__" xfId="158"/>
    <cellStyle name="链接单元格 2" xfId="159"/>
    <cellStyle name="检查单元格" xfId="160" builtinId="23"/>
    <cellStyle name="20% - 强调文字颜色 6 2" xfId="161"/>
    <cellStyle name="好_工作-新省本级支出！2018年人代会草案（草案1.3）__" xfId="162"/>
    <cellStyle name="20% - 强调文字颜色 2 3" xfId="163"/>
    <cellStyle name="差 2" xfId="164"/>
    <cellStyle name="注释 3" xfId="165"/>
    <cellStyle name="_ET_STYLE_NoName_00__2017年人代会草案国库2_2018年人代会草案（曹12.17）_体制2-2018年人代会草案给人大（报综合）" xfId="166"/>
    <cellStyle name="20% - 强调文字颜色 4" xfId="167" builtinId="42"/>
    <cellStyle name="输出" xfId="168" builtinId="21"/>
    <cellStyle name="常规_附件2-2017年草案新增2张债务表" xfId="169"/>
    <cellStyle name="40% - 强调文字颜色 6 3" xfId="170"/>
    <cellStyle name="40% - 强调文字颜色 4" xfId="171" builtinId="43"/>
    <cellStyle name="强调文字颜色 4" xfId="172" builtinId="41"/>
    <cellStyle name="60% - 强调文字颜色 3" xfId="173" builtinId="40"/>
    <cellStyle name="输入" xfId="174" builtinId="20"/>
    <cellStyle name="强调文字颜色 3" xfId="175" builtinId="37"/>
    <cellStyle name="_ET_STYLE_NoName_00__2017年人代会草案国库2_2018年人代会草案（草稿支出1.2）_体制1-2018年人代会草案给人大（报综合）" xfId="176"/>
    <cellStyle name="60% - 强调文字颜色 5 2" xfId="177"/>
    <cellStyle name="千位分隔 2 2" xfId="178"/>
    <cellStyle name="好" xfId="179" builtinId="26"/>
    <cellStyle name="适中" xfId="180" builtinId="28"/>
    <cellStyle name="货币" xfId="181" builtinId="4"/>
    <cellStyle name="_ET_STYLE_NoName_00__体制1-2018年人代会草案给人大（报综合）" xfId="182"/>
    <cellStyle name="常规_国库2018年人代会草案 2" xfId="183"/>
    <cellStyle name="常规_2018年人代会草案---国有资本经营预算（20171211 2 2" xfId="184"/>
    <cellStyle name="百分比" xfId="185" builtinId="5"/>
    <cellStyle name="千位分隔" xfId="186" builtinId="3"/>
    <cellStyle name="好_社保草案" xfId="187"/>
    <cellStyle name="千位分隔 2" xfId="188"/>
    <cellStyle name="60% - 强调文字颜色 5" xfId="189" builtinId="48"/>
    <cellStyle name="40% - 强调文字颜色 2" xfId="190" builtinId="35"/>
    <cellStyle name="常规_草案按经济分类表样" xfId="191"/>
    <cellStyle name="强调文字颜色 2" xfId="192" builtinId="33"/>
    <cellStyle name="强调文字颜色 1 2" xfId="193"/>
    <cellStyle name="_ET_STYLE_NoName_00__体制2-2018年人代会草案给人大（报综合）" xfId="194"/>
    <cellStyle name="60% - 强调文字颜色 1" xfId="195" builtinId="32"/>
    <cellStyle name="已访问的超链接" xfId="196" builtinId="9"/>
    <cellStyle name="20% - 强调文字颜色 2 2" xfId="197"/>
    <cellStyle name="60% - 强调文字颜色 4" xfId="198" builtinId="44"/>
    <cellStyle name="强调文字颜色 1" xfId="199" builtinId="29"/>
    <cellStyle name="千分位[0]_laroux" xfId="200"/>
    <cellStyle name="标题 3" xfId="201" builtinId="18"/>
    <cellStyle name="20% - 强调文字颜色 5" xfId="202" builtinId="46"/>
    <cellStyle name="普通_97-917" xfId="203"/>
    <cellStyle name="40% - 强调文字颜色 3 3" xfId="204"/>
    <cellStyle name="汇总" xfId="205" builtinId="25"/>
    <cellStyle name="差" xfId="206" builtinId="27"/>
    <cellStyle name="百分比 5" xfId="207"/>
    <cellStyle name="常规_省本级2004年快报及2005年预算（平衡部分）" xfId="208"/>
    <cellStyle name="常规_省本级2004年快报及2005年预算（平衡部分）_2017年人代会草案国库2" xfId="209"/>
    <cellStyle name="千位分隔 3 2" xfId="210"/>
    <cellStyle name="60% - 强调文字颜色 6 2" xfId="211"/>
    <cellStyle name="20% - 强调文字颜色 5 3" xfId="212"/>
    <cellStyle name="标题 1" xfId="213" builtinId="16"/>
    <cellStyle name="千位分隔 5" xfId="214"/>
    <cellStyle name="货币[0]" xfId="215" builtinId="7"/>
    <cellStyle name="20% - 强调文字颜色 6 3" xfId="216"/>
    <cellStyle name="标题" xfId="217" builtinId="15"/>
    <cellStyle name="差_体制1-2018年人代会草案给人大（报综合）" xfId="218"/>
    <cellStyle name="警告文本" xfId="219" builtinId="11"/>
    <cellStyle name="注释" xfId="220" builtinId="10"/>
    <cellStyle name="20% - 强调文字颜色 6" xfId="221" builtinId="50"/>
    <cellStyle name="no dec" xfId="222"/>
    <cellStyle name="40% - 强调文字颜色 5 3" xfId="223"/>
    <cellStyle name="40% - 强调文字颜色 5" xfId="224" builtinId="47"/>
    <cellStyle name="强调文字颜色 5" xfId="225" builtinId="45"/>
    <cellStyle name="强调文字颜色 6" xfId="226" builtinId="49"/>
    <cellStyle name="40% - 强调文字颜色 6" xfId="227" builtinId="51"/>
    <cellStyle name="超链接" xfId="228" builtinId="8"/>
    <cellStyle name="20% - 强调文字颜色 4 3" xfId="229"/>
    <cellStyle name="标题 2" xfId="230" builtinId="17"/>
    <cellStyle name="千位分隔 4" xfId="231"/>
    <cellStyle name="20% - 强调文字颜色 1 2" xfId="232"/>
    <cellStyle name="常规_2007年预算草案" xfId="233"/>
    <cellStyle name="链接单元格" xfId="234" builtinId="24"/>
  </cellStyles>
  <tableStyles count="0" defaultTableStyle="TableStyleMedium2" defaultPivotStyle="PivotStyleLight16"/>
  <colors>
    <mruColors>
      <color rgb="00333333"/>
      <color rgb="00FF99CC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1"/>
  </sheetPr>
  <dimension ref="A1:J43"/>
  <sheetViews>
    <sheetView showZeros="0" tabSelected="1" view="pageBreakPreview" zoomScaleNormal="80" workbookViewId="0">
      <selection activeCell="D18" sqref="D18"/>
    </sheetView>
  </sheetViews>
  <sheetFormatPr defaultColWidth="9.81666666666667" defaultRowHeight="14.25"/>
  <cols>
    <col min="1" max="1" width="44.7166666666667" style="26" customWidth="1"/>
    <col min="2" max="3" width="20.3166666666667" style="26" customWidth="1"/>
    <col min="4" max="4" width="14.9583333333333" style="26" customWidth="1"/>
    <col min="5" max="5" width="14.3583333333333" style="26" customWidth="1"/>
    <col min="6" max="6" width="2.75" style="26" customWidth="1"/>
    <col min="7" max="7" width="29.25" style="26" customWidth="1"/>
    <col min="8" max="16384" width="9.81666666666667" style="26"/>
  </cols>
  <sheetData>
    <row r="1" s="23" customFormat="1" ht="35.1" customHeight="1" spans="1:5">
      <c r="A1" s="28" t="s">
        <v>0</v>
      </c>
      <c r="B1" s="28"/>
      <c r="C1" s="28"/>
      <c r="D1" s="28"/>
      <c r="E1" s="28"/>
    </row>
    <row r="2" ht="24" customHeight="1" spans="1:5">
      <c r="A2" s="29"/>
      <c r="B2" s="30"/>
      <c r="C2" s="30"/>
      <c r="D2" s="30"/>
      <c r="E2" s="40" t="s">
        <v>1</v>
      </c>
    </row>
    <row r="3" s="24" customFormat="1" ht="35.1" customHeight="1" spans="1:5">
      <c r="A3" s="31" t="s">
        <v>2</v>
      </c>
      <c r="B3" s="32" t="s">
        <v>3</v>
      </c>
      <c r="C3" s="32" t="s">
        <v>4</v>
      </c>
      <c r="D3" s="33" t="s">
        <v>5</v>
      </c>
      <c r="E3" s="33"/>
    </row>
    <row r="4" s="24" customFormat="1" ht="35.1" customHeight="1" spans="1:5">
      <c r="A4" s="34"/>
      <c r="B4" s="35"/>
      <c r="C4" s="35"/>
      <c r="D4" s="33" t="s">
        <v>6</v>
      </c>
      <c r="E4" s="33" t="s">
        <v>7</v>
      </c>
    </row>
    <row r="5" s="25" customFormat="1" ht="30" customHeight="1" spans="1:9">
      <c r="A5" s="47" t="s">
        <v>8</v>
      </c>
      <c r="B5" s="16">
        <v>33672144</v>
      </c>
      <c r="C5" s="16">
        <v>36553400</v>
      </c>
      <c r="D5" s="16">
        <v>2881256</v>
      </c>
      <c r="E5" s="22">
        <v>8.6</v>
      </c>
      <c r="G5" s="50">
        <f>C5-36553399</f>
        <v>1</v>
      </c>
      <c r="I5" s="41"/>
    </row>
    <row r="6" ht="30" customHeight="1" spans="1:10">
      <c r="A6" s="19" t="s">
        <v>9</v>
      </c>
      <c r="B6" s="48">
        <v>31587859</v>
      </c>
      <c r="C6" s="48">
        <v>34404048</v>
      </c>
      <c r="D6" s="16">
        <v>2816189</v>
      </c>
      <c r="E6" s="22">
        <v>8.9</v>
      </c>
      <c r="G6" s="51"/>
      <c r="I6" s="41"/>
      <c r="J6" s="25"/>
    </row>
    <row r="7" ht="30" customHeight="1" spans="1:10">
      <c r="A7" s="19" t="s">
        <v>10</v>
      </c>
      <c r="B7" s="48">
        <v>13934494</v>
      </c>
      <c r="C7" s="48">
        <v>14600245</v>
      </c>
      <c r="D7" s="16">
        <v>665751</v>
      </c>
      <c r="E7" s="22">
        <v>4.8</v>
      </c>
      <c r="G7" s="51"/>
      <c r="I7" s="41"/>
      <c r="J7" s="25"/>
    </row>
    <row r="8" ht="30" customHeight="1" spans="1:10">
      <c r="A8" s="19" t="s">
        <v>11</v>
      </c>
      <c r="B8" s="48">
        <v>9292629</v>
      </c>
      <c r="C8" s="48">
        <v>9968727</v>
      </c>
      <c r="D8" s="16">
        <v>676098</v>
      </c>
      <c r="E8" s="22">
        <v>7.3</v>
      </c>
      <c r="G8" s="51"/>
      <c r="I8" s="41"/>
      <c r="J8" s="25"/>
    </row>
    <row r="9" ht="30" customHeight="1" spans="1:10">
      <c r="A9" s="19" t="s">
        <v>12</v>
      </c>
      <c r="B9" s="16">
        <v>268636</v>
      </c>
      <c r="C9" s="48">
        <v>281376</v>
      </c>
      <c r="D9" s="16">
        <v>12740</v>
      </c>
      <c r="E9" s="22">
        <v>4.7</v>
      </c>
      <c r="G9" s="52"/>
      <c r="I9" s="41"/>
      <c r="J9" s="25"/>
    </row>
    <row r="10" ht="30" customHeight="1" spans="1:10">
      <c r="A10" s="19" t="s">
        <v>13</v>
      </c>
      <c r="B10" s="48">
        <v>924270</v>
      </c>
      <c r="C10" s="16">
        <v>923123</v>
      </c>
      <c r="D10" s="16">
        <v>-1147</v>
      </c>
      <c r="E10" s="22">
        <v>-0.1</v>
      </c>
      <c r="F10" s="43"/>
      <c r="G10" s="52"/>
      <c r="I10" s="41"/>
      <c r="J10" s="25"/>
    </row>
    <row r="11" ht="30" customHeight="1" spans="1:10">
      <c r="A11" s="19" t="s">
        <v>14</v>
      </c>
      <c r="B11" s="48">
        <v>578219</v>
      </c>
      <c r="C11" s="16">
        <v>590454</v>
      </c>
      <c r="D11" s="16">
        <v>12235</v>
      </c>
      <c r="E11" s="22">
        <v>2.1</v>
      </c>
      <c r="F11" s="53"/>
      <c r="G11" s="52"/>
      <c r="I11" s="41"/>
      <c r="J11" s="25"/>
    </row>
    <row r="12" ht="30" customHeight="1" spans="1:10">
      <c r="A12" s="19" t="s">
        <v>15</v>
      </c>
      <c r="B12" s="16">
        <v>300607</v>
      </c>
      <c r="C12" s="16">
        <v>319669</v>
      </c>
      <c r="D12" s="16">
        <v>19062</v>
      </c>
      <c r="E12" s="22">
        <v>6.3</v>
      </c>
      <c r="F12" s="53"/>
      <c r="G12" s="52"/>
      <c r="I12" s="41"/>
      <c r="J12" s="25"/>
    </row>
    <row r="13" ht="30" customHeight="1" spans="1:10">
      <c r="A13" s="19" t="s">
        <v>12</v>
      </c>
      <c r="B13" s="16">
        <v>45444</v>
      </c>
      <c r="C13" s="16">
        <v>13000</v>
      </c>
      <c r="D13" s="16">
        <v>-32444</v>
      </c>
      <c r="E13" s="22">
        <v>-71.4</v>
      </c>
      <c r="F13" s="53"/>
      <c r="G13" s="52"/>
      <c r="I13" s="41"/>
      <c r="J13" s="25"/>
    </row>
    <row r="14" ht="30" customHeight="1" spans="1:10">
      <c r="A14" s="19" t="s">
        <v>16</v>
      </c>
      <c r="B14" s="16">
        <v>567334</v>
      </c>
      <c r="C14" s="16">
        <v>555907</v>
      </c>
      <c r="D14" s="16">
        <v>-11427</v>
      </c>
      <c r="E14" s="22">
        <v>-2</v>
      </c>
      <c r="F14" s="53" t="s">
        <v>17</v>
      </c>
      <c r="G14" s="52"/>
      <c r="I14" s="41"/>
      <c r="J14" s="25"/>
    </row>
    <row r="15" ht="30" customHeight="1" spans="1:10">
      <c r="A15" s="19" t="s">
        <v>18</v>
      </c>
      <c r="B15" s="16">
        <v>477885</v>
      </c>
      <c r="C15" s="16">
        <v>486437</v>
      </c>
      <c r="D15" s="16">
        <v>8552</v>
      </c>
      <c r="E15" s="22">
        <v>1.8</v>
      </c>
      <c r="F15" s="53"/>
      <c r="G15" s="52"/>
      <c r="I15" s="41"/>
      <c r="J15" s="25"/>
    </row>
    <row r="16" ht="30" customHeight="1" spans="1:10">
      <c r="A16" s="19" t="s">
        <v>12</v>
      </c>
      <c r="B16" s="16">
        <v>39175</v>
      </c>
      <c r="C16" s="16">
        <v>17765</v>
      </c>
      <c r="D16" s="16">
        <v>-21410</v>
      </c>
      <c r="E16" s="22">
        <v>-54.7</v>
      </c>
      <c r="F16" s="53"/>
      <c r="G16" s="52"/>
      <c r="I16" s="41"/>
      <c r="J16" s="25"/>
    </row>
    <row r="17" ht="30" customHeight="1" spans="1:10">
      <c r="A17" s="49" t="s">
        <v>19</v>
      </c>
      <c r="B17" s="16">
        <v>118033</v>
      </c>
      <c r="C17" s="16">
        <v>175489</v>
      </c>
      <c r="D17" s="16">
        <v>57456</v>
      </c>
      <c r="E17" s="22">
        <v>48.7</v>
      </c>
      <c r="F17" s="53" t="s">
        <v>17</v>
      </c>
      <c r="G17" s="52"/>
      <c r="I17" s="41"/>
      <c r="J17" s="25"/>
    </row>
    <row r="18" ht="30" customHeight="1" spans="1:10">
      <c r="A18" s="49" t="s">
        <v>20</v>
      </c>
      <c r="B18" s="16">
        <v>107081</v>
      </c>
      <c r="C18" s="16">
        <v>107903</v>
      </c>
      <c r="D18" s="16">
        <v>822</v>
      </c>
      <c r="E18" s="22">
        <v>0.8</v>
      </c>
      <c r="F18" s="53"/>
      <c r="G18" s="52"/>
      <c r="I18" s="41"/>
      <c r="J18" s="25"/>
    </row>
    <row r="19" ht="30" customHeight="1" spans="1:10">
      <c r="A19" s="49" t="s">
        <v>12</v>
      </c>
      <c r="B19" s="16">
        <v>10946</v>
      </c>
      <c r="C19" s="16">
        <v>5003</v>
      </c>
      <c r="D19" s="16">
        <v>-5943</v>
      </c>
      <c r="E19" s="22">
        <v>-54.3</v>
      </c>
      <c r="F19" s="53"/>
      <c r="G19" s="52"/>
      <c r="I19" s="41"/>
      <c r="J19" s="25"/>
    </row>
    <row r="20" ht="30" customHeight="1" spans="1:10">
      <c r="A20" s="49" t="s">
        <v>21</v>
      </c>
      <c r="B20" s="16">
        <v>474648</v>
      </c>
      <c r="C20" s="16">
        <v>475273</v>
      </c>
      <c r="D20" s="16">
        <v>625</v>
      </c>
      <c r="E20" s="22">
        <v>0.1</v>
      </c>
      <c r="F20" s="53"/>
      <c r="G20" s="52"/>
      <c r="I20" s="41"/>
      <c r="J20" s="25"/>
    </row>
    <row r="21" ht="30" customHeight="1" spans="1:10">
      <c r="A21" s="19" t="s">
        <v>22</v>
      </c>
      <c r="B21" s="16">
        <v>456973</v>
      </c>
      <c r="C21" s="16">
        <v>464895</v>
      </c>
      <c r="D21" s="16">
        <v>7922</v>
      </c>
      <c r="E21" s="22">
        <v>1.7</v>
      </c>
      <c r="G21" s="52"/>
      <c r="I21" s="41"/>
      <c r="J21" s="25"/>
    </row>
    <row r="22" ht="30" customHeight="1" spans="1:10">
      <c r="A22" s="19" t="s">
        <v>12</v>
      </c>
      <c r="B22" s="16">
        <v>11829</v>
      </c>
      <c r="C22" s="16">
        <v>10378</v>
      </c>
      <c r="D22" s="16">
        <v>-1451</v>
      </c>
      <c r="E22" s="22">
        <v>-12.3</v>
      </c>
      <c r="G22" s="52"/>
      <c r="I22" s="41"/>
      <c r="J22" s="25"/>
    </row>
    <row r="23" s="46" customFormat="1" ht="30" customHeight="1" spans="1:7">
      <c r="A23" s="49" t="s">
        <v>23</v>
      </c>
      <c r="B23" s="16">
        <v>0</v>
      </c>
      <c r="C23" s="16">
        <v>19560</v>
      </c>
      <c r="D23" s="16">
        <v>19560</v>
      </c>
      <c r="E23" s="22"/>
      <c r="F23" s="26" t="s">
        <v>17</v>
      </c>
      <c r="G23" s="54"/>
    </row>
    <row r="24" s="27" customFormat="1" ht="30" customHeight="1" spans="1:6">
      <c r="A24" s="39" t="s">
        <v>24</v>
      </c>
      <c r="B24" s="39"/>
      <c r="C24" s="39"/>
      <c r="D24" s="39"/>
      <c r="E24" s="39"/>
      <c r="F24" s="45"/>
    </row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</sheetData>
  <mergeCells count="6">
    <mergeCell ref="A1:E1"/>
    <mergeCell ref="D3:E3"/>
    <mergeCell ref="A24:E24"/>
    <mergeCell ref="A3:A4"/>
    <mergeCell ref="B3:B4"/>
    <mergeCell ref="C3:C4"/>
  </mergeCells>
  <printOptions horizontalCentered="1"/>
  <pageMargins left="0.826388888888889" right="0.432638888888889" top="0.944444444444444" bottom="0.984027777777778" header="0.511805555555556" footer="0.511805555555556"/>
  <pageSetup paperSize="9" fitToHeight="300" orientation="landscape" horizontalDpi="600"/>
  <headerFooter alignWithMargins="0" scaleWithDoc="0">
    <oddFooter>&amp;C第 &amp;P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1"/>
  </sheetPr>
  <dimension ref="A1:J44"/>
  <sheetViews>
    <sheetView showZeros="0" view="pageBreakPreview" zoomScaleNormal="70" workbookViewId="0">
      <selection activeCell="H11" sqref="H11"/>
    </sheetView>
  </sheetViews>
  <sheetFormatPr defaultColWidth="9.81666666666667" defaultRowHeight="14.25"/>
  <cols>
    <col min="1" max="1" width="42.5833333333333" style="26" customWidth="1"/>
    <col min="2" max="5" width="18.4333333333333" style="26" customWidth="1"/>
    <col min="6" max="6" width="2.64166666666667" style="26" customWidth="1"/>
    <col min="7" max="7" width="9.81666666666667" style="26"/>
    <col min="8" max="8" width="12.625" style="26" customWidth="1"/>
    <col min="9" max="16384" width="9.81666666666667" style="26"/>
  </cols>
  <sheetData>
    <row r="1" s="23" customFormat="1" ht="35.1" customHeight="1" spans="1:5">
      <c r="A1" s="28" t="s">
        <v>25</v>
      </c>
      <c r="B1" s="28"/>
      <c r="C1" s="28"/>
      <c r="D1" s="28"/>
      <c r="E1" s="28"/>
    </row>
    <row r="2" ht="35.1" customHeight="1" spans="1:5">
      <c r="A2" s="29"/>
      <c r="B2" s="30"/>
      <c r="C2" s="30"/>
      <c r="D2" s="30"/>
      <c r="E2" s="40" t="s">
        <v>1</v>
      </c>
    </row>
    <row r="3" s="24" customFormat="1" ht="35.1" customHeight="1" spans="1:5">
      <c r="A3" s="31" t="s">
        <v>2</v>
      </c>
      <c r="B3" s="32" t="s">
        <v>3</v>
      </c>
      <c r="C3" s="32" t="s">
        <v>4</v>
      </c>
      <c r="D3" s="33" t="s">
        <v>5</v>
      </c>
      <c r="E3" s="33"/>
    </row>
    <row r="4" s="24" customFormat="1" ht="35.1" customHeight="1" spans="1:5">
      <c r="A4" s="34"/>
      <c r="B4" s="35"/>
      <c r="C4" s="35"/>
      <c r="D4" s="33" t="s">
        <v>6</v>
      </c>
      <c r="E4" s="33" t="s">
        <v>7</v>
      </c>
    </row>
    <row r="5" s="25" customFormat="1" ht="35.1" customHeight="1" spans="1:8">
      <c r="A5" s="15" t="s">
        <v>26</v>
      </c>
      <c r="B5" s="16">
        <v>34822394</v>
      </c>
      <c r="C5" s="16">
        <v>36836565</v>
      </c>
      <c r="D5" s="16">
        <v>2014171</v>
      </c>
      <c r="E5" s="22">
        <v>5.8</v>
      </c>
      <c r="H5" s="41">
        <f>'25社保本收'!C5-C5</f>
        <v>-283165</v>
      </c>
    </row>
    <row r="6" s="26" customFormat="1" ht="35.1" customHeight="1" spans="1:10">
      <c r="A6" s="17" t="s">
        <v>27</v>
      </c>
      <c r="B6" s="36">
        <v>32592141</v>
      </c>
      <c r="C6" s="36">
        <v>34404021</v>
      </c>
      <c r="D6" s="16">
        <v>1811880</v>
      </c>
      <c r="E6" s="22">
        <v>5.6</v>
      </c>
      <c r="H6" s="42"/>
      <c r="J6" s="25"/>
    </row>
    <row r="7" s="26" customFormat="1" ht="35.1" customHeight="1" spans="1:10">
      <c r="A7" s="17" t="s">
        <v>28</v>
      </c>
      <c r="B7" s="36">
        <v>31407514</v>
      </c>
      <c r="C7" s="16">
        <v>33113266</v>
      </c>
      <c r="D7" s="16">
        <v>1705752</v>
      </c>
      <c r="E7" s="22">
        <v>5.4</v>
      </c>
      <c r="H7" s="42"/>
      <c r="J7" s="25"/>
    </row>
    <row r="8" s="26" customFormat="1" ht="35.1" customHeight="1" spans="1:10">
      <c r="A8" s="17" t="s">
        <v>29</v>
      </c>
      <c r="B8" s="36">
        <v>928329</v>
      </c>
      <c r="C8" s="16">
        <v>1029794</v>
      </c>
      <c r="D8" s="16">
        <v>101465</v>
      </c>
      <c r="E8" s="22">
        <v>10.9</v>
      </c>
      <c r="H8" s="42"/>
      <c r="J8" s="25"/>
    </row>
    <row r="9" s="26" customFormat="1" ht="35.1" customHeight="1" spans="1:10">
      <c r="A9" s="17" t="s">
        <v>30</v>
      </c>
      <c r="B9" s="36">
        <v>256298</v>
      </c>
      <c r="C9" s="36">
        <v>260961</v>
      </c>
      <c r="D9" s="16">
        <v>4663</v>
      </c>
      <c r="E9" s="22">
        <v>1.8</v>
      </c>
      <c r="H9" s="42"/>
      <c r="J9" s="25"/>
    </row>
    <row r="10" s="26" customFormat="1" ht="35.1" customHeight="1" spans="1:10">
      <c r="A10" s="37" t="s">
        <v>31</v>
      </c>
      <c r="B10" s="16">
        <v>952928</v>
      </c>
      <c r="C10" s="16">
        <v>1116451</v>
      </c>
      <c r="D10" s="16">
        <v>163523</v>
      </c>
      <c r="E10" s="22">
        <v>17.2</v>
      </c>
      <c r="F10" s="43" t="s">
        <v>17</v>
      </c>
      <c r="H10" s="42"/>
      <c r="J10" s="25"/>
    </row>
    <row r="11" s="26" customFormat="1" ht="35.1" customHeight="1" spans="1:10">
      <c r="A11" s="38" t="s">
        <v>32</v>
      </c>
      <c r="B11" s="16">
        <v>934024</v>
      </c>
      <c r="C11" s="16">
        <v>1105451</v>
      </c>
      <c r="D11" s="16">
        <v>171427</v>
      </c>
      <c r="E11" s="22">
        <v>18.4</v>
      </c>
      <c r="H11" s="42"/>
      <c r="J11" s="25"/>
    </row>
    <row r="12" s="26" customFormat="1" ht="35.1" customHeight="1" spans="1:10">
      <c r="A12" s="38" t="s">
        <v>33</v>
      </c>
      <c r="B12" s="16">
        <v>18904</v>
      </c>
      <c r="C12" s="16">
        <v>11000</v>
      </c>
      <c r="D12" s="16">
        <v>-7904</v>
      </c>
      <c r="E12" s="22">
        <v>-41.8</v>
      </c>
      <c r="H12" s="42"/>
      <c r="J12" s="25"/>
    </row>
    <row r="13" s="26" customFormat="1" ht="35.1" customHeight="1" spans="1:10">
      <c r="A13" s="17" t="s">
        <v>34</v>
      </c>
      <c r="B13" s="36">
        <v>739108</v>
      </c>
      <c r="C13" s="36">
        <v>736891</v>
      </c>
      <c r="D13" s="16">
        <v>-2217</v>
      </c>
      <c r="E13" s="22">
        <v>-0.3</v>
      </c>
      <c r="F13" s="43" t="s">
        <v>17</v>
      </c>
      <c r="H13" s="42"/>
      <c r="J13" s="25"/>
    </row>
    <row r="14" s="26" customFormat="1" ht="35.1" customHeight="1" spans="1:10">
      <c r="A14" s="17" t="s">
        <v>35</v>
      </c>
      <c r="B14" s="36">
        <v>481877</v>
      </c>
      <c r="C14" s="16">
        <v>523811</v>
      </c>
      <c r="D14" s="16">
        <v>41934</v>
      </c>
      <c r="E14" s="22">
        <v>8.7</v>
      </c>
      <c r="H14" s="42"/>
      <c r="J14" s="25"/>
    </row>
    <row r="15" s="26" customFormat="1" ht="35.1" customHeight="1" spans="1:10">
      <c r="A15" s="17" t="s">
        <v>36</v>
      </c>
      <c r="B15" s="36">
        <v>176676</v>
      </c>
      <c r="C15" s="16">
        <v>193150</v>
      </c>
      <c r="D15" s="16">
        <v>16474</v>
      </c>
      <c r="E15" s="22">
        <v>9.3</v>
      </c>
      <c r="H15" s="42"/>
      <c r="J15" s="25"/>
    </row>
    <row r="16" s="26" customFormat="1" ht="35.1" customHeight="1" spans="1:10">
      <c r="A16" s="19" t="s">
        <v>37</v>
      </c>
      <c r="B16" s="36">
        <v>2</v>
      </c>
      <c r="C16" s="16">
        <v>90</v>
      </c>
      <c r="D16" s="16">
        <v>88</v>
      </c>
      <c r="E16" s="22">
        <v>4400</v>
      </c>
      <c r="H16" s="42"/>
      <c r="J16" s="25"/>
    </row>
    <row r="17" s="26" customFormat="1" ht="35.1" customHeight="1" spans="1:10">
      <c r="A17" s="17" t="s">
        <v>38</v>
      </c>
      <c r="B17" s="36">
        <v>50671</v>
      </c>
      <c r="C17" s="16">
        <v>0</v>
      </c>
      <c r="D17" s="16">
        <v>-50671</v>
      </c>
      <c r="E17" s="22">
        <v>-100</v>
      </c>
      <c r="H17" s="42"/>
      <c r="J17" s="25"/>
    </row>
    <row r="18" s="26" customFormat="1" ht="35.1" customHeight="1" spans="1:10">
      <c r="A18" s="17" t="s">
        <v>39</v>
      </c>
      <c r="B18" s="36">
        <v>19492</v>
      </c>
      <c r="C18" s="16">
        <v>0</v>
      </c>
      <c r="D18" s="16">
        <v>-19492</v>
      </c>
      <c r="E18" s="22">
        <v>-100</v>
      </c>
      <c r="H18" s="42"/>
      <c r="J18" s="25"/>
    </row>
    <row r="19" s="26" customFormat="1" ht="35.1" customHeight="1" spans="1:10">
      <c r="A19" s="17" t="s">
        <v>40</v>
      </c>
      <c r="B19" s="36">
        <v>1</v>
      </c>
      <c r="C19" s="16">
        <v>14291</v>
      </c>
      <c r="D19" s="16">
        <v>14290</v>
      </c>
      <c r="E19" s="22">
        <v>1429000</v>
      </c>
      <c r="H19" s="42"/>
      <c r="J19" s="25"/>
    </row>
    <row r="20" s="26" customFormat="1" ht="35.1" customHeight="1" spans="1:10">
      <c r="A20" s="17" t="s">
        <v>30</v>
      </c>
      <c r="B20" s="36">
        <v>5659</v>
      </c>
      <c r="C20" s="16">
        <v>478</v>
      </c>
      <c r="D20" s="16">
        <v>-5181</v>
      </c>
      <c r="E20" s="22">
        <v>-91.6</v>
      </c>
      <c r="H20" s="42"/>
      <c r="J20" s="25"/>
    </row>
    <row r="21" s="26" customFormat="1" ht="35.1" customHeight="1" spans="1:10">
      <c r="A21" s="17" t="s">
        <v>41</v>
      </c>
      <c r="B21" s="36">
        <v>4730</v>
      </c>
      <c r="C21" s="16">
        <v>5071</v>
      </c>
      <c r="D21" s="16">
        <v>341</v>
      </c>
      <c r="E21" s="22">
        <v>7.2</v>
      </c>
      <c r="H21" s="42"/>
      <c r="J21" s="25"/>
    </row>
    <row r="22" s="26" customFormat="1" ht="35.1" customHeight="1" spans="1:10">
      <c r="A22" s="37" t="s">
        <v>42</v>
      </c>
      <c r="B22" s="16">
        <v>111021</v>
      </c>
      <c r="C22" s="16">
        <v>119356</v>
      </c>
      <c r="D22" s="16">
        <v>8335</v>
      </c>
      <c r="E22" s="22">
        <v>7.5</v>
      </c>
      <c r="F22" s="43"/>
      <c r="H22" s="42"/>
      <c r="J22" s="25"/>
    </row>
    <row r="23" s="26" customFormat="1" ht="35.1" customHeight="1" spans="1:10">
      <c r="A23" s="37" t="s">
        <v>43</v>
      </c>
      <c r="B23" s="16">
        <v>110491</v>
      </c>
      <c r="C23" s="16">
        <v>116562</v>
      </c>
      <c r="D23" s="16">
        <v>6071</v>
      </c>
      <c r="E23" s="22">
        <v>5.5</v>
      </c>
      <c r="H23" s="42"/>
      <c r="J23" s="25"/>
    </row>
    <row r="24" ht="35.1" customHeight="1" spans="1:10">
      <c r="A24" s="17" t="s">
        <v>44</v>
      </c>
      <c r="B24" s="16">
        <v>427196</v>
      </c>
      <c r="C24" s="16">
        <v>459846</v>
      </c>
      <c r="D24" s="16">
        <v>32650</v>
      </c>
      <c r="E24" s="22">
        <v>7.6</v>
      </c>
      <c r="F24" s="43"/>
      <c r="H24" s="44"/>
      <c r="J24" s="25"/>
    </row>
    <row r="25" ht="35.1" customHeight="1" spans="1:10">
      <c r="A25" s="17" t="s">
        <v>45</v>
      </c>
      <c r="B25" s="16">
        <v>424178</v>
      </c>
      <c r="C25" s="16">
        <v>456487</v>
      </c>
      <c r="D25" s="16">
        <v>32309</v>
      </c>
      <c r="E25" s="22">
        <v>7.6</v>
      </c>
      <c r="H25" s="42"/>
      <c r="J25" s="25"/>
    </row>
    <row r="26" ht="35.1" customHeight="1" spans="1:10">
      <c r="A26" s="17" t="s">
        <v>46</v>
      </c>
      <c r="B26" s="16">
        <v>497</v>
      </c>
      <c r="C26" s="16">
        <v>550</v>
      </c>
      <c r="D26" s="16">
        <v>53</v>
      </c>
      <c r="E26" s="22">
        <v>10.7</v>
      </c>
      <c r="H26" s="42"/>
      <c r="J26" s="25"/>
    </row>
    <row r="27" s="27" customFormat="1" ht="30" customHeight="1" spans="1:6">
      <c r="A27" s="39" t="s">
        <v>24</v>
      </c>
      <c r="B27" s="39"/>
      <c r="C27" s="39"/>
      <c r="D27" s="39"/>
      <c r="E27" s="39"/>
      <c r="F27" s="45"/>
    </row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</sheetData>
  <mergeCells count="6">
    <mergeCell ref="A1:E1"/>
    <mergeCell ref="D3:E3"/>
    <mergeCell ref="A27:E27"/>
    <mergeCell ref="A3:A4"/>
    <mergeCell ref="B3:B4"/>
    <mergeCell ref="C3:C4"/>
  </mergeCells>
  <printOptions horizontalCentered="1"/>
  <pageMargins left="0.826388888888889" right="0.432638888888889" top="0.944444444444444" bottom="0.984027777777778" header="0.511805555555556" footer="0.511805555555556"/>
  <pageSetup paperSize="9" fitToHeight="300" orientation="landscape" horizontalDpi="600"/>
  <headerFooter alignWithMargins="0" scaleWithDoc="0">
    <oddFooter>&amp;C第 &amp;P 页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1"/>
  </sheetPr>
  <dimension ref="A1:K46"/>
  <sheetViews>
    <sheetView view="pageBreakPreview" zoomScaleNormal="80" workbookViewId="0">
      <selection activeCell="H10" sqref="H10"/>
    </sheetView>
  </sheetViews>
  <sheetFormatPr defaultColWidth="9.81666666666667" defaultRowHeight="14.25"/>
  <cols>
    <col min="1" max="1" width="45.5916666666667" style="4" customWidth="1"/>
    <col min="2" max="3" width="20.3166666666667" style="4" customWidth="1"/>
    <col min="4" max="4" width="15.3166666666667" style="4" customWidth="1"/>
    <col min="5" max="5" width="14.125" style="4" customWidth="1"/>
    <col min="6" max="6" width="3.95833333333333" style="4" customWidth="1"/>
    <col min="7" max="16384" width="9.81666666666667" style="4"/>
  </cols>
  <sheetData>
    <row r="1" s="1" customFormat="1" ht="35.1" customHeight="1" spans="1:5">
      <c r="A1" s="5" t="s">
        <v>47</v>
      </c>
      <c r="B1" s="5"/>
      <c r="C1" s="5"/>
      <c r="D1" s="5"/>
      <c r="E1" s="5"/>
    </row>
    <row r="2" ht="35.1" customHeight="1" spans="1:5">
      <c r="A2" s="6"/>
      <c r="B2" s="7"/>
      <c r="C2" s="7"/>
      <c r="D2" s="8"/>
      <c r="E2" s="20" t="s">
        <v>1</v>
      </c>
    </row>
    <row r="3" s="2" customFormat="1" ht="35.1" customHeight="1" spans="1:5">
      <c r="A3" s="9" t="s">
        <v>2</v>
      </c>
      <c r="B3" s="10" t="s">
        <v>3</v>
      </c>
      <c r="C3" s="10" t="s">
        <v>4</v>
      </c>
      <c r="D3" s="11" t="s">
        <v>5</v>
      </c>
      <c r="E3" s="21"/>
    </row>
    <row r="4" s="2" customFormat="1" ht="35.1" customHeight="1" spans="1:5">
      <c r="A4" s="12"/>
      <c r="B4" s="13"/>
      <c r="C4" s="13"/>
      <c r="D4" s="14" t="s">
        <v>6</v>
      </c>
      <c r="E4" s="14" t="s">
        <v>7</v>
      </c>
    </row>
    <row r="5" s="3" customFormat="1" ht="35.1" customHeight="1" spans="1:5">
      <c r="A5" s="15" t="s">
        <v>48</v>
      </c>
      <c r="B5" s="16">
        <f>B7+B9+B11+B13+B15+B17</f>
        <v>-1150250</v>
      </c>
      <c r="C5" s="16">
        <f>C7+C9+C11+C13+C15+C17</f>
        <v>-283165</v>
      </c>
      <c r="D5" s="16">
        <f t="shared" ref="D5:D18" si="0">C5-B5</f>
        <v>867085</v>
      </c>
      <c r="E5" s="22">
        <f t="shared" ref="E5:E9" si="1">-D5/B5*100</f>
        <v>75.4</v>
      </c>
    </row>
    <row r="6" s="3" customFormat="1" ht="35.1" customHeight="1" spans="1:5">
      <c r="A6" s="15" t="s">
        <v>49</v>
      </c>
      <c r="B6" s="16">
        <f>B8+B10+B12+B14+B16+B18</f>
        <v>5536705</v>
      </c>
      <c r="C6" s="16">
        <f>C8+C10+C12+C14+C16+C18</f>
        <v>5253541</v>
      </c>
      <c r="D6" s="16">
        <f t="shared" si="0"/>
        <v>-283164</v>
      </c>
      <c r="E6" s="22">
        <f t="shared" ref="E6:E10" si="2">D6/B6*100</f>
        <v>-5.1</v>
      </c>
    </row>
    <row r="7" s="4" customFormat="1" ht="35.1" customHeight="1" spans="1:11">
      <c r="A7" s="17" t="s">
        <v>50</v>
      </c>
      <c r="B7" s="18">
        <f>'25社保本收'!B6-'25社保本支'!B6</f>
        <v>-1004282</v>
      </c>
      <c r="C7" s="18">
        <f>'25社保本收'!C6-'25社保本支'!C6</f>
        <v>27</v>
      </c>
      <c r="D7" s="16">
        <f t="shared" si="0"/>
        <v>1004309</v>
      </c>
      <c r="E7" s="22">
        <f t="shared" si="1"/>
        <v>100</v>
      </c>
      <c r="K7" s="3"/>
    </row>
    <row r="8" s="4" customFormat="1" ht="35.1" customHeight="1" spans="1:11">
      <c r="A8" s="17" t="s">
        <v>51</v>
      </c>
      <c r="B8" s="18">
        <v>3593382</v>
      </c>
      <c r="C8" s="16">
        <v>3593409</v>
      </c>
      <c r="D8" s="16">
        <f t="shared" si="0"/>
        <v>27</v>
      </c>
      <c r="E8" s="22">
        <f t="shared" si="2"/>
        <v>0</v>
      </c>
      <c r="K8" s="3"/>
    </row>
    <row r="9" s="4" customFormat="1" ht="35.1" customHeight="1" spans="1:11">
      <c r="A9" s="17" t="s">
        <v>52</v>
      </c>
      <c r="B9" s="18">
        <f>'25社保本收'!B10-'25社保本支'!B10</f>
        <v>-28658</v>
      </c>
      <c r="C9" s="18">
        <f>'25社保本收'!C10-'25社保本支'!C10</f>
        <v>-193328</v>
      </c>
      <c r="D9" s="16">
        <f t="shared" si="0"/>
        <v>-164670</v>
      </c>
      <c r="E9" s="22">
        <f t="shared" si="1"/>
        <v>-574.6</v>
      </c>
      <c r="K9" s="3"/>
    </row>
    <row r="10" s="4" customFormat="1" ht="35.1" customHeight="1" spans="1:11">
      <c r="A10" s="17" t="s">
        <v>53</v>
      </c>
      <c r="B10" s="18">
        <v>372818</v>
      </c>
      <c r="C10" s="18">
        <v>179490</v>
      </c>
      <c r="D10" s="16">
        <f t="shared" si="0"/>
        <v>-193328</v>
      </c>
      <c r="E10" s="22">
        <f t="shared" si="2"/>
        <v>-51.9</v>
      </c>
      <c r="K10" s="3"/>
    </row>
    <row r="11" s="4" customFormat="1" ht="35.1" customHeight="1" spans="1:11">
      <c r="A11" s="19" t="s">
        <v>54</v>
      </c>
      <c r="B11" s="18">
        <f>'25社保本收'!B14-'25社保本支'!B13</f>
        <v>-171774</v>
      </c>
      <c r="C11" s="18">
        <f>'25社保本收'!C14-'25社保本支'!C13</f>
        <v>-180984</v>
      </c>
      <c r="D11" s="16">
        <f t="shared" si="0"/>
        <v>-9210</v>
      </c>
      <c r="E11" s="22">
        <f>-D11/B11*100</f>
        <v>-5.4</v>
      </c>
      <c r="K11" s="3"/>
    </row>
    <row r="12" s="4" customFormat="1" ht="35.1" customHeight="1" spans="1:11">
      <c r="A12" s="19" t="s">
        <v>55</v>
      </c>
      <c r="B12" s="18">
        <v>545801</v>
      </c>
      <c r="C12" s="18">
        <v>364817</v>
      </c>
      <c r="D12" s="16">
        <f t="shared" si="0"/>
        <v>-180984</v>
      </c>
      <c r="E12" s="22">
        <f t="shared" ref="E12:E16" si="3">D12/B12*100</f>
        <v>-33.2</v>
      </c>
      <c r="K12" s="3"/>
    </row>
    <row r="13" s="4" customFormat="1" ht="35.1" customHeight="1" spans="1:11">
      <c r="A13" s="17" t="s">
        <v>56</v>
      </c>
      <c r="B13" s="18">
        <f>'25社保本收'!B17-'25社保本支'!B22</f>
        <v>7012</v>
      </c>
      <c r="C13" s="18">
        <f>'25社保本收'!C17-'25社保本支'!C22</f>
        <v>56133</v>
      </c>
      <c r="D13" s="16">
        <f t="shared" si="0"/>
        <v>49121</v>
      </c>
      <c r="E13" s="22">
        <f t="shared" si="3"/>
        <v>700.5</v>
      </c>
      <c r="K13" s="3"/>
    </row>
    <row r="14" s="4" customFormat="1" ht="35.1" customHeight="1" spans="1:11">
      <c r="A14" s="17" t="s">
        <v>57</v>
      </c>
      <c r="B14" s="18">
        <v>308362</v>
      </c>
      <c r="C14" s="18">
        <v>364495</v>
      </c>
      <c r="D14" s="16">
        <f t="shared" si="0"/>
        <v>56133</v>
      </c>
      <c r="E14" s="22">
        <f t="shared" si="3"/>
        <v>18.2</v>
      </c>
      <c r="K14" s="3"/>
    </row>
    <row r="15" s="4" customFormat="1" ht="35.1" customHeight="1" spans="1:11">
      <c r="A15" s="17" t="s">
        <v>58</v>
      </c>
      <c r="B15" s="18">
        <f>'25社保本收'!B20-'25社保本支'!B24</f>
        <v>47452</v>
      </c>
      <c r="C15" s="18">
        <f>'25社保本收'!C20-'25社保本支'!C24</f>
        <v>15427</v>
      </c>
      <c r="D15" s="16">
        <f t="shared" si="0"/>
        <v>-32025</v>
      </c>
      <c r="E15" s="22">
        <f t="shared" si="3"/>
        <v>-67.5</v>
      </c>
      <c r="K15" s="3"/>
    </row>
    <row r="16" s="4" customFormat="1" ht="35.1" customHeight="1" spans="1:11">
      <c r="A16" s="17" t="s">
        <v>59</v>
      </c>
      <c r="B16" s="18">
        <v>716342</v>
      </c>
      <c r="C16" s="18">
        <v>731770</v>
      </c>
      <c r="D16" s="16">
        <f t="shared" si="0"/>
        <v>15428</v>
      </c>
      <c r="E16" s="22">
        <f t="shared" si="3"/>
        <v>2.2</v>
      </c>
      <c r="K16" s="3"/>
    </row>
    <row r="17" ht="30.75" customHeight="1" spans="1:5">
      <c r="A17" s="17" t="s">
        <v>60</v>
      </c>
      <c r="B17" s="18"/>
      <c r="C17" s="18">
        <v>19560</v>
      </c>
      <c r="D17" s="16">
        <f t="shared" si="0"/>
        <v>19560</v>
      </c>
      <c r="E17" s="22"/>
    </row>
    <row r="18" ht="30.75" customHeight="1" spans="1:5">
      <c r="A18" s="17" t="s">
        <v>61</v>
      </c>
      <c r="B18" s="18"/>
      <c r="C18" s="18">
        <v>19560</v>
      </c>
      <c r="D18" s="16">
        <f t="shared" si="0"/>
        <v>19560</v>
      </c>
      <c r="E18" s="22"/>
    </row>
    <row r="19" ht="30.75" customHeight="1"/>
    <row r="20" ht="30.75" customHeight="1"/>
    <row r="21" ht="30.75" customHeight="1"/>
    <row r="22" ht="30.75" customHeight="1"/>
    <row r="23" ht="30.75" customHeight="1"/>
    <row r="24" ht="30.75" customHeight="1"/>
    <row r="25" ht="30.75" customHeight="1"/>
    <row r="26" ht="30.75" customHeight="1"/>
    <row r="27" ht="30.75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</sheetData>
  <mergeCells count="5">
    <mergeCell ref="A1:E1"/>
    <mergeCell ref="D3:E3"/>
    <mergeCell ref="A3:A4"/>
    <mergeCell ref="B3:B4"/>
    <mergeCell ref="C3:C4"/>
  </mergeCells>
  <printOptions horizontalCentered="1"/>
  <pageMargins left="0.826388888888889" right="0.432638888888889" top="0.944444444444444" bottom="0.984027777777778" header="0.511805555555556" footer="0.511805555555556"/>
  <pageSetup paperSize="9" fitToHeight="300" orientation="landscape" horizontalDpi="600"/>
  <headerFooter alignWithMargins="0" scaleWithDoc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25社保本收</vt:lpstr>
      <vt:lpstr>25社保本支</vt:lpstr>
      <vt:lpstr>25社保省本级结余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nachunxiao</cp:lastModifiedBy>
  <cp:revision>1</cp:revision>
  <dcterms:created xsi:type="dcterms:W3CDTF">2019-02-09T23:42:00Z</dcterms:created>
  <cp:lastPrinted>2022-02-23T15:15:00Z</cp:lastPrinted>
  <dcterms:modified xsi:type="dcterms:W3CDTF">2025-01-20T11:28:53Z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2052-11.8.2.11681</vt:lpwstr>
  </property>
  <property fmtid="{D5CDD505-2E9C-101B-9397-08002B2CF9AE}" pid="3" name="KSOReadingLayout">
    <vt:bool>true</vt:bool>
  </property>
  <property fmtid="{D5CDD505-2E9C-101B-9397-08002B2CF9AE}" pid="4" name="ICV">
    <vt:lpwstr>A2457E00BC28F1F38E10A665FBA5E4AE</vt:lpwstr>
  </property>
</Properties>
</file>